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'Sheet1'!$B$3:$E$40</definedName>
  </definedNames>
  <calcPr fullCalcOnLoad="1"/>
</workbook>
</file>

<file path=xl/sharedStrings.xml><?xml version="1.0" encoding="utf-8"?>
<sst xmlns="http://schemas.openxmlformats.org/spreadsheetml/2006/main" count="80" uniqueCount="80">
  <si>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</si>
  <si>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</si>
  <si>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</si>
  <si>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</si>
  <si>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</si>
  <si>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</si>
  <si>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</si>
  <si>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</si>
  <si>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</si>
  <si>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</si>
  <si>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</si>
  <si>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</si>
  <si>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</si>
  <si>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</si>
  <si>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</si>
  <si>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</si>
  <si>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</si>
  <si>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</si>
  <si>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</si>
  <si>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</si>
  <si>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</si>
  <si>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</si>
  <si>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</si>
  <si>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</si>
  <si>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</si>
  <si>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</si>
  <si>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</si>
  <si>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</si>
  <si>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</si>
  <si>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</si>
  <si>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</si>
  <si>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</si>
  <si>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</si>
  <si>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7900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</si>
  <si>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</si>
  <si>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</si>
  <si>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</si>
  <si>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</si>
  <si>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</si>
  <si>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</si>
  <si>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</si>
  <si>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Результат исполнения бюджета (дефицит "--", профицит "+")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</si>
  <si>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</si>
  <si>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</si>
  <si>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</si>
  <si>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</si>
  <si>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</si>
  <si>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</si>
  <si>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</si>
  <si>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</si>
  <si>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</si>
  <si>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</si>
  <si>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</si>
  <si>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</si>
  <si>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</si>
  <si>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</si>
  <si>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Расходы бюджета - всего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</si>
  <si>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</si>
  <si>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</si>
  <si>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</si>
  <si>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</si>
  <si>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</si>
  <si>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Утверждено</t>
  </si>
  <si>
    <t xml:space="preserve">Исполнено </t>
  </si>
  <si>
    <t>% исполнения</t>
  </si>
  <si>
    <t>% в структуре общих расходов по исполнению</t>
  </si>
  <si>
    <t>Дополнительное образование</t>
  </si>
  <si>
    <t>0703</t>
  </si>
  <si>
    <t>ОХРАНА ОКРУЖАЮЩЕЙ СРЕДЫ</t>
  </si>
  <si>
    <t>Другие вопросы в области охраны окружающей среды</t>
  </si>
  <si>
    <t>0600</t>
  </si>
  <si>
    <t>0605</t>
  </si>
  <si>
    <t>Социальное обеспечение населения</t>
  </si>
  <si>
    <t>0105</t>
  </si>
  <si>
    <t>Судебная система</t>
  </si>
  <si>
    <t>Благоустройство</t>
  </si>
  <si>
    <t xml:space="preserve">Приложение № 4  к решению Совета Пучежского муниципального района от   05.2021 №  </t>
  </si>
  <si>
    <t>0503</t>
  </si>
  <si>
    <t>Расходы бюджета Пучежского муниципального района по разделам и подразделам классификации расходов бюджета 
за 2020 год</t>
  </si>
  <si>
    <t>Раздел, подраз-дел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</si>
</sst>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</numFmts>
  <fonts count="54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21" borderId="0" applyNumberFormat="0" applyBorder="0" applyAlignment="0" applyProtection="0"/>
    <xf numFmtId="0" fontId="5" fillId="32" borderId="0" applyNumberFormat="0" applyBorder="0" applyAlignment="0" applyProtection="0"/>
    <xf numFmtId="0" fontId="8" fillId="33" borderId="1" applyNumberFormat="0" applyAlignment="0" applyProtection="0"/>
    <xf numFmtId="0" fontId="1" fillId="30" borderId="2" applyNumberFormat="0" applyAlignment="0" applyProtection="0"/>
    <xf numFmtId="0" fontId="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3" borderId="1" applyNumberFormat="0" applyAlignment="0" applyProtection="0"/>
    <xf numFmtId="0" fontId="2" fillId="0" borderId="6" applyNumberFormat="0" applyFill="0" applyAlignment="0" applyProtection="0"/>
    <xf numFmtId="0" fontId="9" fillId="34" borderId="0" applyNumberFormat="0" applyBorder="0" applyAlignment="0" applyProtection="0"/>
    <xf numFmtId="0" fontId="0" fillId="3" borderId="7" applyNumberFormat="0" applyFont="0" applyAlignment="0" applyProtection="0"/>
    <xf numFmtId="0" fontId="10" fillId="33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0" applyNumberFormat="0" applyAlignment="0" applyProtection="0"/>
    <xf numFmtId="0" fontId="40" fillId="42" borderId="11" applyNumberFormat="0" applyAlignment="0" applyProtection="0"/>
    <xf numFmtId="0" fontId="41" fillId="42" borderId="10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43" borderId="16" applyNumberFormat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33" borderId="19" xfId="0" applyFont="1" applyFill="1" applyBorder="1" applyAlignment="1">
      <alignment horizontal="center" vertical="center" wrapText="1"/>
    </xf>
    <xf numFmtId="49" fontId="22" fillId="48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180" fontId="23" fillId="0" borderId="19" xfId="0" applyNumberFormat="1" applyFont="1" applyFill="1" applyBorder="1" applyAlignment="1">
      <alignment horizontal="center" vertical="center" wrapText="1"/>
    </xf>
    <xf numFmtId="187" fontId="22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0" fontId="23" fillId="12" borderId="19" xfId="0" applyFont="1" applyFill="1" applyBorder="1" applyAlignment="1">
      <alignment horizontal="left" vertical="center" wrapText="1"/>
    </xf>
    <xf numFmtId="180" fontId="23" fillId="12" borderId="19" xfId="0" applyNumberFormat="1" applyFont="1" applyFill="1" applyBorder="1" applyAlignment="1">
      <alignment horizontal="center" vertical="center" wrapText="1"/>
    </xf>
    <xf numFmtId="187" fontId="22" fillId="12" borderId="19" xfId="0" applyNumberFormat="1" applyFont="1" applyFill="1" applyBorder="1" applyAlignment="1">
      <alignment horizontal="center"/>
    </xf>
    <xf numFmtId="187" fontId="22" fillId="0" borderId="19" xfId="0" applyNumberFormat="1" applyFont="1" applyBorder="1" applyAlignment="1">
      <alignment horizontal="center" vertical="center"/>
    </xf>
    <xf numFmtId="187" fontId="22" fillId="12" borderId="19" xfId="0" applyNumberFormat="1" applyFont="1" applyFill="1" applyBorder="1" applyAlignment="1">
      <alignment horizontal="center" vertical="center"/>
    </xf>
    <xf numFmtId="187" fontId="24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180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3" fillId="0" borderId="19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12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0"/>
  <sheetViews>
    <sheetView tabSelected="1" zoomScaleSheetLayoutView="100" zoomScalePageLayoutView="0" workbookViewId="0" topLeftCell="B1">
      <selection activeCell="C7" sqref="C7"/>
    </sheetView>
  </sheetViews>
  <sheetFormatPr defaultColWidth="9.421875" defaultRowHeight="15"/>
  <cols>
    <col min="1" max="1" width="2.00390625" style="0" hidden="1" customWidth="1"/>
    <col min="2" max="2" width="59.8515625" style="0" customWidth="1"/>
    <col min="3" max="3" width="9.57421875" style="27" customWidth="1"/>
    <col min="4" max="4" width="16.57421875" style="0" customWidth="1"/>
    <col min="5" max="5" width="16.7109375" style="0" customWidth="1"/>
    <col min="6" max="6" width="11.00390625" style="0" customWidth="1"/>
    <col min="7" max="7" width="14.57421875" style="0" bestFit="1" customWidth="1"/>
  </cols>
  <sheetData>
    <row r="1" spans="2:7" ht="15">
      <c r="B1" s="21" t="s">
        <v>76</v>
      </c>
      <c r="C1" s="21"/>
      <c r="D1" s="21"/>
      <c r="E1" s="21"/>
      <c r="F1" s="21"/>
      <c r="G1" s="21"/>
    </row>
    <row r="2" spans="1:7" ht="45" customHeight="1">
      <c r="A2" s="19" t="s">
        <v>78</v>
      </c>
      <c r="B2" s="20"/>
      <c r="C2" s="20"/>
      <c r="D2" s="20"/>
      <c r="E2" s="20"/>
      <c r="F2" s="20"/>
      <c r="G2" s="20"/>
    </row>
    <row r="3" spans="1:7" ht="69.75" customHeight="1">
      <c r="A3" s="2"/>
      <c r="B3" s="4" t="s">
        <v>61</v>
      </c>
      <c r="C3" s="4" t="s">
        <v>79</v>
      </c>
      <c r="D3" s="4" t="s">
        <v>62</v>
      </c>
      <c r="E3" s="4" t="s">
        <v>63</v>
      </c>
      <c r="F3" s="4" t="s">
        <v>64</v>
      </c>
      <c r="G3" s="5" t="s">
        <v>65</v>
      </c>
    </row>
    <row r="4" spans="1:7" ht="15" customHeight="1">
      <c r="A4" s="3"/>
      <c r="B4" s="6" t="s">
        <v>56</v>
      </c>
      <c r="C4" s="22"/>
      <c r="D4" s="7">
        <f>D5+D12+D17+D22+D29+D31+D36+D38+D20</f>
        <v>273575626.46000004</v>
      </c>
      <c r="E4" s="7">
        <f>E5+E12+E17+E22+E29+E31+E36+E38+E20</f>
        <v>264943599.42999995</v>
      </c>
      <c r="F4" s="8">
        <f>E4/D4*100</f>
        <v>96.84473827522709</v>
      </c>
      <c r="G4" s="9"/>
    </row>
    <row r="5" spans="1:9" ht="15" customHeight="1">
      <c r="A5" s="3"/>
      <c r="B5" s="10" t="s">
        <v>1</v>
      </c>
      <c r="C5" s="23" t="s">
        <v>15</v>
      </c>
      <c r="D5" s="11">
        <f>SUM(D6:D11)</f>
        <v>41996204.21</v>
      </c>
      <c r="E5" s="11">
        <f>SUM(E6:E11)</f>
        <v>41016578.94</v>
      </c>
      <c r="F5" s="12">
        <f aca="true" t="shared" si="0" ref="F5:F39">E5/D5*100</f>
        <v>97.6673480653122</v>
      </c>
      <c r="G5" s="12">
        <f>E5/E4*100</f>
        <v>15.4812492274745</v>
      </c>
      <c r="I5" s="1"/>
    </row>
    <row r="6" spans="1:7" ht="44.25" customHeight="1">
      <c r="A6" s="3"/>
      <c r="B6" s="6" t="s">
        <v>53</v>
      </c>
      <c r="C6" s="22" t="s">
        <v>29</v>
      </c>
      <c r="D6" s="7">
        <v>2100090</v>
      </c>
      <c r="E6" s="7">
        <v>2060849.15</v>
      </c>
      <c r="F6" s="13">
        <f t="shared" si="0"/>
        <v>98.13146817517344</v>
      </c>
      <c r="G6" s="13">
        <f>E6/E4*100</f>
        <v>0.7778444749877762</v>
      </c>
    </row>
    <row r="7" spans="1:7" ht="55.5" customHeight="1">
      <c r="A7" s="3"/>
      <c r="B7" s="6" t="s">
        <v>25</v>
      </c>
      <c r="C7" s="22" t="s">
        <v>11</v>
      </c>
      <c r="D7" s="7">
        <v>870590.25</v>
      </c>
      <c r="E7" s="7">
        <v>870590.25</v>
      </c>
      <c r="F7" s="13">
        <f t="shared" si="0"/>
        <v>100</v>
      </c>
      <c r="G7" s="13">
        <f>E7/E4*100</f>
        <v>0.32859455819011635</v>
      </c>
    </row>
    <row r="8" spans="1:7" ht="59.25" customHeight="1">
      <c r="A8" s="3"/>
      <c r="B8" s="6" t="s">
        <v>8</v>
      </c>
      <c r="C8" s="22" t="s">
        <v>44</v>
      </c>
      <c r="D8" s="7">
        <v>12128383.52</v>
      </c>
      <c r="E8" s="7">
        <v>12045282.05</v>
      </c>
      <c r="F8" s="13">
        <f t="shared" si="0"/>
        <v>99.31481825370247</v>
      </c>
      <c r="G8" s="13">
        <f>E8/E4*100</f>
        <v>4.546357064641017</v>
      </c>
    </row>
    <row r="9" spans="1:7" ht="22.5" customHeight="1">
      <c r="A9" s="3"/>
      <c r="B9" s="6" t="s">
        <v>74</v>
      </c>
      <c r="C9" s="24" t="s">
        <v>73</v>
      </c>
      <c r="D9" s="7">
        <v>8846</v>
      </c>
      <c r="E9" s="7">
        <v>2420</v>
      </c>
      <c r="F9" s="13">
        <f t="shared" si="0"/>
        <v>27.356997513000223</v>
      </c>
      <c r="G9" s="13">
        <f>E9/E4*100</f>
        <v>0.0009134019486435571</v>
      </c>
    </row>
    <row r="10" spans="1:7" ht="47.25">
      <c r="A10" s="3"/>
      <c r="B10" s="6" t="s">
        <v>58</v>
      </c>
      <c r="C10" s="22" t="s">
        <v>4</v>
      </c>
      <c r="D10" s="7">
        <v>4329064.52</v>
      </c>
      <c r="E10" s="7">
        <v>4317828.52</v>
      </c>
      <c r="F10" s="13">
        <f t="shared" si="0"/>
        <v>99.74045200878642</v>
      </c>
      <c r="G10" s="13">
        <f>E10/E4*100</f>
        <v>1.6297161091226142</v>
      </c>
    </row>
    <row r="11" spans="1:7" ht="15" customHeight="1">
      <c r="A11" s="3"/>
      <c r="B11" s="6" t="s">
        <v>36</v>
      </c>
      <c r="C11" s="22" t="s">
        <v>46</v>
      </c>
      <c r="D11" s="7">
        <v>22559229.92</v>
      </c>
      <c r="E11" s="7">
        <v>21719608.97</v>
      </c>
      <c r="F11" s="13">
        <f t="shared" si="0"/>
        <v>96.27814888638714</v>
      </c>
      <c r="G11" s="13">
        <f>E11/E4*100</f>
        <v>8.197823618584332</v>
      </c>
    </row>
    <row r="12" spans="1:7" ht="15" customHeight="1">
      <c r="A12" s="3"/>
      <c r="B12" s="10" t="s">
        <v>3</v>
      </c>
      <c r="C12" s="23" t="s">
        <v>10</v>
      </c>
      <c r="D12" s="11">
        <f>SUM(D13:D16)</f>
        <v>25400013.75</v>
      </c>
      <c r="E12" s="11">
        <f>SUM(E13:E16)</f>
        <v>24508014.03</v>
      </c>
      <c r="F12" s="14">
        <f t="shared" si="0"/>
        <v>96.48819197981734</v>
      </c>
      <c r="G12" s="14">
        <f>E12/E4*100</f>
        <v>9.25027593900233</v>
      </c>
    </row>
    <row r="13" spans="1:7" ht="18.75" customHeight="1">
      <c r="A13" s="3"/>
      <c r="B13" s="6" t="s">
        <v>19</v>
      </c>
      <c r="C13" s="22" t="s">
        <v>18</v>
      </c>
      <c r="D13" s="7">
        <v>163575.91</v>
      </c>
      <c r="E13" s="7">
        <v>100395.16</v>
      </c>
      <c r="F13" s="13">
        <f t="shared" si="0"/>
        <v>61.37527219014096</v>
      </c>
      <c r="G13" s="13">
        <f>E13/E4*100</f>
        <v>0.03789303090015773</v>
      </c>
    </row>
    <row r="14" spans="1:7" ht="21" customHeight="1">
      <c r="A14" s="3"/>
      <c r="B14" s="6" t="s">
        <v>0</v>
      </c>
      <c r="C14" s="22" t="s">
        <v>13</v>
      </c>
      <c r="D14" s="7">
        <v>9232920.05</v>
      </c>
      <c r="E14" s="7">
        <v>9232920.05</v>
      </c>
      <c r="F14" s="13">
        <f t="shared" si="0"/>
        <v>100</v>
      </c>
      <c r="G14" s="13">
        <f>E14/E4*100</f>
        <v>3.484862465016599</v>
      </c>
    </row>
    <row r="15" spans="1:7" ht="18.75" customHeight="1">
      <c r="A15" s="3"/>
      <c r="B15" s="6" t="s">
        <v>49</v>
      </c>
      <c r="C15" s="22" t="s">
        <v>47</v>
      </c>
      <c r="D15" s="7">
        <v>14592337.68</v>
      </c>
      <c r="E15" s="7">
        <v>13763518.71</v>
      </c>
      <c r="F15" s="13">
        <f t="shared" si="0"/>
        <v>94.32017687518318</v>
      </c>
      <c r="G15" s="13">
        <f>E15/E4*100</f>
        <v>5.194886285085149</v>
      </c>
    </row>
    <row r="16" spans="1:7" ht="21" customHeight="1">
      <c r="A16" s="3"/>
      <c r="B16" s="6" t="s">
        <v>20</v>
      </c>
      <c r="C16" s="22" t="s">
        <v>5</v>
      </c>
      <c r="D16" s="7">
        <v>1411180.11</v>
      </c>
      <c r="E16" s="7">
        <v>1411180.11</v>
      </c>
      <c r="F16" s="13">
        <f t="shared" si="0"/>
        <v>100</v>
      </c>
      <c r="G16" s="13">
        <f>E16/E4*100</f>
        <v>0.5326341580004254</v>
      </c>
    </row>
    <row r="17" spans="1:7" ht="15" customHeight="1">
      <c r="A17" s="3"/>
      <c r="B17" s="10" t="s">
        <v>7</v>
      </c>
      <c r="C17" s="23" t="s">
        <v>6</v>
      </c>
      <c r="D17" s="11">
        <f>SUM(D18:D19)</f>
        <v>18236966.990000002</v>
      </c>
      <c r="E17" s="11">
        <f>SUM(E18:E19)</f>
        <v>16428892.450000001</v>
      </c>
      <c r="F17" s="14">
        <f t="shared" si="0"/>
        <v>90.08566204571497</v>
      </c>
      <c r="G17" s="14">
        <f>E17/E4*100</f>
        <v>6.200901809043565</v>
      </c>
    </row>
    <row r="18" spans="1:7" ht="23.25" customHeight="1">
      <c r="A18" s="3"/>
      <c r="B18" s="6" t="s">
        <v>60</v>
      </c>
      <c r="C18" s="22" t="s">
        <v>21</v>
      </c>
      <c r="D18" s="7">
        <v>18184081.19</v>
      </c>
      <c r="E18" s="7">
        <v>16376006.65</v>
      </c>
      <c r="F18" s="13">
        <f t="shared" si="0"/>
        <v>90.05682761142577</v>
      </c>
      <c r="G18" s="13">
        <f>E18/E4*100</f>
        <v>6.18094065500407</v>
      </c>
    </row>
    <row r="19" spans="1:7" ht="21.75" customHeight="1">
      <c r="A19" s="3"/>
      <c r="B19" s="6" t="s">
        <v>75</v>
      </c>
      <c r="C19" s="24" t="s">
        <v>77</v>
      </c>
      <c r="D19" s="7">
        <v>52885.8</v>
      </c>
      <c r="E19" s="7">
        <v>52885.8</v>
      </c>
      <c r="F19" s="13">
        <f t="shared" si="0"/>
        <v>100</v>
      </c>
      <c r="G19" s="13">
        <f>E19/E5*100</f>
        <v>0.12893761831615108</v>
      </c>
    </row>
    <row r="20" spans="1:7" ht="20.25" customHeight="1">
      <c r="A20" s="3"/>
      <c r="B20" s="10" t="s">
        <v>68</v>
      </c>
      <c r="C20" s="25" t="s">
        <v>70</v>
      </c>
      <c r="D20" s="11">
        <f>D21</f>
        <v>34148.05</v>
      </c>
      <c r="E20" s="11">
        <f>E21</f>
        <v>25687.2</v>
      </c>
      <c r="F20" s="14">
        <f t="shared" si="0"/>
        <v>75.2230361616549</v>
      </c>
      <c r="G20" s="14">
        <f>E20/E4*100</f>
        <v>0.00969534650214743</v>
      </c>
    </row>
    <row r="21" spans="1:7" ht="20.25" customHeight="1">
      <c r="A21" s="3"/>
      <c r="B21" s="6" t="s">
        <v>69</v>
      </c>
      <c r="C21" s="24" t="s">
        <v>71</v>
      </c>
      <c r="D21" s="7">
        <v>34148.05</v>
      </c>
      <c r="E21" s="7">
        <v>25687.2</v>
      </c>
      <c r="F21" s="13">
        <f t="shared" si="0"/>
        <v>75.2230361616549</v>
      </c>
      <c r="G21" s="13">
        <v>0</v>
      </c>
    </row>
    <row r="22" spans="1:7" ht="15" customHeight="1">
      <c r="A22" s="3"/>
      <c r="B22" s="10" t="s">
        <v>31</v>
      </c>
      <c r="C22" s="23" t="s">
        <v>59</v>
      </c>
      <c r="D22" s="11">
        <f>SUM(D23:D28)</f>
        <v>140192393</v>
      </c>
      <c r="E22" s="11">
        <f>SUM(E23:E28)</f>
        <v>136221646.23</v>
      </c>
      <c r="F22" s="14">
        <f t="shared" si="0"/>
        <v>97.16764463104641</v>
      </c>
      <c r="G22" s="14">
        <f>E22/E4*100</f>
        <v>51.41533765037821</v>
      </c>
    </row>
    <row r="23" spans="1:7" ht="24.75" customHeight="1">
      <c r="A23" s="3"/>
      <c r="B23" s="6" t="s">
        <v>52</v>
      </c>
      <c r="C23" s="22" t="s">
        <v>38</v>
      </c>
      <c r="D23" s="7">
        <v>42628395.62</v>
      </c>
      <c r="E23" s="7">
        <v>41558200.84</v>
      </c>
      <c r="F23" s="13">
        <f t="shared" si="0"/>
        <v>97.48947910322507</v>
      </c>
      <c r="G23" s="13">
        <f>E23/E4*100</f>
        <v>15.685678359246413</v>
      </c>
    </row>
    <row r="24" spans="1:7" ht="21" customHeight="1">
      <c r="A24" s="3"/>
      <c r="B24" s="6" t="s">
        <v>22</v>
      </c>
      <c r="C24" s="22" t="s">
        <v>16</v>
      </c>
      <c r="D24" s="7">
        <v>65321138.4</v>
      </c>
      <c r="E24" s="7">
        <v>63393924.5</v>
      </c>
      <c r="F24" s="13">
        <f t="shared" si="0"/>
        <v>97.04963209887964</v>
      </c>
      <c r="G24" s="13">
        <f>E24/E4*100</f>
        <v>23.927328169612622</v>
      </c>
    </row>
    <row r="25" spans="1:7" ht="15" customHeight="1">
      <c r="A25" s="3"/>
      <c r="B25" s="6" t="s">
        <v>66</v>
      </c>
      <c r="C25" s="24" t="s">
        <v>67</v>
      </c>
      <c r="D25" s="7">
        <v>25740388.48</v>
      </c>
      <c r="E25" s="7">
        <v>24847683.69</v>
      </c>
      <c r="F25" s="13">
        <f t="shared" si="0"/>
        <v>96.53189076499905</v>
      </c>
      <c r="G25" s="15">
        <f>E25/E4*100</f>
        <v>9.378480455258154</v>
      </c>
    </row>
    <row r="26" spans="1:7" ht="33" customHeight="1">
      <c r="A26" s="3"/>
      <c r="B26" s="6" t="s">
        <v>42</v>
      </c>
      <c r="C26" s="22" t="s">
        <v>12</v>
      </c>
      <c r="D26" s="7">
        <v>76632.22</v>
      </c>
      <c r="E26" s="7">
        <v>76632.22</v>
      </c>
      <c r="F26" s="13">
        <f t="shared" si="0"/>
        <v>100</v>
      </c>
      <c r="G26" s="13">
        <f>E26/E4*100</f>
        <v>0.02892397482515776</v>
      </c>
    </row>
    <row r="27" spans="1:7" ht="21.75" customHeight="1">
      <c r="A27" s="3"/>
      <c r="B27" s="6" t="s">
        <v>30</v>
      </c>
      <c r="C27" s="22" t="s">
        <v>26</v>
      </c>
      <c r="D27" s="7">
        <v>553352</v>
      </c>
      <c r="E27" s="7">
        <v>553352</v>
      </c>
      <c r="F27" s="13">
        <f t="shared" si="0"/>
        <v>100</v>
      </c>
      <c r="G27" s="13">
        <f>E27/E4*100</f>
        <v>0.20885652689496265</v>
      </c>
    </row>
    <row r="28" spans="1:7" ht="21" customHeight="1">
      <c r="A28" s="3"/>
      <c r="B28" s="6" t="s">
        <v>57</v>
      </c>
      <c r="C28" s="22" t="s">
        <v>40</v>
      </c>
      <c r="D28" s="7">
        <v>5872486.28</v>
      </c>
      <c r="E28" s="7">
        <v>5791852.98</v>
      </c>
      <c r="F28" s="13">
        <f t="shared" si="0"/>
        <v>98.6269308065544</v>
      </c>
      <c r="G28" s="13">
        <f>E28/E4*100</f>
        <v>2.1860701645409066</v>
      </c>
    </row>
    <row r="29" spans="1:7" ht="15" customHeight="1">
      <c r="A29" s="3"/>
      <c r="B29" s="10" t="s">
        <v>9</v>
      </c>
      <c r="C29" s="23" t="s">
        <v>55</v>
      </c>
      <c r="D29" s="11">
        <f>SUM(D30)</f>
        <v>34619810.38</v>
      </c>
      <c r="E29" s="11">
        <f>SUM(E30)</f>
        <v>34133037.95</v>
      </c>
      <c r="F29" s="14">
        <f t="shared" si="0"/>
        <v>98.59394830688845</v>
      </c>
      <c r="G29" s="14">
        <f>E29/E4*100</f>
        <v>12.883133626716731</v>
      </c>
    </row>
    <row r="30" spans="1:7" ht="20.25" customHeight="1">
      <c r="A30" s="3"/>
      <c r="B30" s="6" t="s">
        <v>24</v>
      </c>
      <c r="C30" s="22" t="s">
        <v>35</v>
      </c>
      <c r="D30" s="7">
        <v>34619810.38</v>
      </c>
      <c r="E30" s="7">
        <v>34133037.95</v>
      </c>
      <c r="F30" s="13">
        <f t="shared" si="0"/>
        <v>98.59394830688845</v>
      </c>
      <c r="G30" s="13">
        <f>E30/E4*100</f>
        <v>12.883133626716731</v>
      </c>
    </row>
    <row r="31" spans="1:7" ht="15" customHeight="1">
      <c r="A31" s="3"/>
      <c r="B31" s="10" t="s">
        <v>2</v>
      </c>
      <c r="C31" s="23" t="s">
        <v>54</v>
      </c>
      <c r="D31" s="11">
        <f>SUM(D32:D35)</f>
        <v>11881789.5</v>
      </c>
      <c r="E31" s="11">
        <f>SUM(E32:E35)</f>
        <v>11455799.05</v>
      </c>
      <c r="F31" s="14">
        <f t="shared" si="0"/>
        <v>96.41476185047716</v>
      </c>
      <c r="G31" s="14">
        <f>E31/E4*100</f>
        <v>4.323863295677278</v>
      </c>
    </row>
    <row r="32" spans="1:7" ht="26.25" customHeight="1">
      <c r="A32" s="3"/>
      <c r="B32" s="6" t="s">
        <v>23</v>
      </c>
      <c r="C32" s="22" t="s">
        <v>34</v>
      </c>
      <c r="D32" s="7">
        <v>1493749.75</v>
      </c>
      <c r="E32" s="7">
        <v>1493749.75</v>
      </c>
      <c r="F32" s="13">
        <f t="shared" si="0"/>
        <v>100</v>
      </c>
      <c r="G32" s="13">
        <f>E32/E4*100</f>
        <v>0.563799145634639</v>
      </c>
    </row>
    <row r="33" spans="1:7" ht="22.5" customHeight="1">
      <c r="A33" s="3"/>
      <c r="B33" s="6" t="s">
        <v>72</v>
      </c>
      <c r="C33" s="22">
        <v>1003</v>
      </c>
      <c r="D33" s="7">
        <v>7922717.89</v>
      </c>
      <c r="E33" s="7">
        <v>7566227.44</v>
      </c>
      <c r="F33" s="13">
        <f t="shared" si="0"/>
        <v>95.50040207224897</v>
      </c>
      <c r="G33" s="13">
        <f>E33/E4*100</f>
        <v>2.8557879700728734</v>
      </c>
    </row>
    <row r="34" spans="1:7" ht="15" customHeight="1">
      <c r="A34" s="3"/>
      <c r="B34" s="6" t="s">
        <v>39</v>
      </c>
      <c r="C34" s="22" t="s">
        <v>28</v>
      </c>
      <c r="D34" s="7">
        <v>1852579.86</v>
      </c>
      <c r="E34" s="7">
        <v>1796579.86</v>
      </c>
      <c r="F34" s="13">
        <f t="shared" si="0"/>
        <v>96.97718834101975</v>
      </c>
      <c r="G34" s="13">
        <f>E34/E4*100</f>
        <v>0.6780989855445327</v>
      </c>
    </row>
    <row r="35" spans="1:7" ht="23.25" customHeight="1">
      <c r="A35" s="3"/>
      <c r="B35" s="6" t="s">
        <v>48</v>
      </c>
      <c r="C35" s="22" t="s">
        <v>43</v>
      </c>
      <c r="D35" s="7">
        <v>612742</v>
      </c>
      <c r="E35" s="7">
        <v>599242</v>
      </c>
      <c r="F35" s="13">
        <f t="shared" si="0"/>
        <v>97.79678886056448</v>
      </c>
      <c r="G35" s="13">
        <f>E35/E4*100</f>
        <v>0.22617719442523243</v>
      </c>
    </row>
    <row r="36" spans="1:7" ht="18.75" customHeight="1">
      <c r="A36" s="3"/>
      <c r="B36" s="10" t="s">
        <v>17</v>
      </c>
      <c r="C36" s="23" t="s">
        <v>51</v>
      </c>
      <c r="D36" s="11">
        <f>SUM(D37:D37)</f>
        <v>1209074.2</v>
      </c>
      <c r="E36" s="11">
        <f>SUM(E37:E37)</f>
        <v>1148717.2</v>
      </c>
      <c r="F36" s="14">
        <f t="shared" si="0"/>
        <v>95.00799868196674</v>
      </c>
      <c r="G36" s="14">
        <f>E36/E4*100</f>
        <v>0.43357046649602093</v>
      </c>
    </row>
    <row r="37" spans="1:7" ht="23.25" customHeight="1">
      <c r="A37" s="3"/>
      <c r="B37" s="6" t="s">
        <v>14</v>
      </c>
      <c r="C37" s="22" t="s">
        <v>32</v>
      </c>
      <c r="D37" s="7">
        <v>1209074.2</v>
      </c>
      <c r="E37" s="7">
        <v>1148717.2</v>
      </c>
      <c r="F37" s="13">
        <f t="shared" si="0"/>
        <v>95.00799868196674</v>
      </c>
      <c r="G37" s="13">
        <f>E37/E4*100</f>
        <v>0.43357046649602093</v>
      </c>
    </row>
    <row r="38" spans="1:7" ht="38.25" customHeight="1">
      <c r="A38" s="3"/>
      <c r="B38" s="10" t="s">
        <v>37</v>
      </c>
      <c r="C38" s="23" t="s">
        <v>45</v>
      </c>
      <c r="D38" s="11">
        <f>SUM(D39)</f>
        <v>5226.38</v>
      </c>
      <c r="E38" s="11">
        <f>SUM(E39)</f>
        <v>5226.38</v>
      </c>
      <c r="F38" s="14">
        <f t="shared" si="0"/>
        <v>100</v>
      </c>
      <c r="G38" s="14">
        <f>E38/E4*100</f>
        <v>0.0019726387092362458</v>
      </c>
    </row>
    <row r="39" spans="1:7" ht="34.5" customHeight="1">
      <c r="A39" s="3"/>
      <c r="B39" s="6" t="s">
        <v>50</v>
      </c>
      <c r="C39" s="22" t="s">
        <v>27</v>
      </c>
      <c r="D39" s="7">
        <v>5226.38</v>
      </c>
      <c r="E39" s="7">
        <v>5226.38</v>
      </c>
      <c r="F39" s="13">
        <f t="shared" si="0"/>
        <v>100</v>
      </c>
      <c r="G39" s="13">
        <f>E39/E4*100</f>
        <v>0.0019726387092362458</v>
      </c>
    </row>
    <row r="40" spans="1:7" ht="24.75" customHeight="1">
      <c r="A40" s="3"/>
      <c r="B40" s="16" t="s">
        <v>41</v>
      </c>
      <c r="C40" s="26" t="s">
        <v>33</v>
      </c>
      <c r="D40" s="17">
        <v>-1704138.77</v>
      </c>
      <c r="E40" s="7">
        <v>810083.06</v>
      </c>
      <c r="F40" s="13"/>
      <c r="G40" s="18"/>
    </row>
  </sheetData>
  <sheetProtection/>
  <autoFilter ref="B3:E40"/>
  <mergeCells count="2">
    <mergeCell ref="B1:G1"/>
    <mergeCell ref="A2:G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Fin-12</cp:lastModifiedBy>
  <cp:lastPrinted>2021-03-16T05:19:02Z</cp:lastPrinted>
  <dcterms:created xsi:type="dcterms:W3CDTF">2017-04-18T09:53:03Z</dcterms:created>
  <dcterms:modified xsi:type="dcterms:W3CDTF">2021-03-17T08:21:21Z</dcterms:modified>
  <cp:category/>
  <cp:version/>
  <cp:contentType/>
  <cp:contentStatus/>
</cp:coreProperties>
</file>